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730" windowHeight="9375" tabRatio="688"/>
  </bookViews>
  <sheets>
    <sheet name="табела2" sheetId="11" r:id="rId1"/>
  </sheets>
  <externalReferences>
    <externalReference r:id="rId2"/>
  </externalReferences>
  <definedNames>
    <definedName name="Programi">OFFSET('[1]spisak-Табела 6'!$C$11:$C$30,0,0,COUNTA('[1]spisak-Табела 6'!$C$11:$C$30),1)</definedName>
  </definedNames>
  <calcPr calcId="181029"/>
</workbook>
</file>

<file path=xl/calcChain.xml><?xml version="1.0" encoding="utf-8"?>
<calcChain xmlns="http://schemas.openxmlformats.org/spreadsheetml/2006/main">
  <c r="D9" i="11" l="1"/>
  <c r="E18" i="11"/>
  <c r="E154" i="11"/>
  <c r="E151" i="11"/>
  <c r="E148" i="11"/>
  <c r="E146" i="11"/>
  <c r="E144" i="11"/>
  <c r="E142" i="11"/>
  <c r="E132" i="11"/>
  <c r="E150" i="11"/>
  <c r="E127" i="11"/>
  <c r="E124" i="11"/>
  <c r="E121" i="11"/>
  <c r="E119" i="11"/>
  <c r="E115" i="11"/>
  <c r="E112" i="11"/>
  <c r="E102" i="11"/>
  <c r="E99" i="11"/>
  <c r="E96" i="11"/>
  <c r="E93" i="11"/>
  <c r="E90" i="11"/>
  <c r="E86" i="11"/>
  <c r="E83" i="11"/>
  <c r="E79" i="11"/>
  <c r="E69" i="11"/>
  <c r="E66" i="11"/>
  <c r="E58" i="11"/>
  <c r="E49" i="11"/>
  <c r="E43" i="11"/>
  <c r="E35" i="11"/>
  <c r="E33" i="11"/>
  <c r="E31" i="11"/>
  <c r="E29" i="11"/>
  <c r="E24" i="11"/>
  <c r="E22" i="11"/>
  <c r="E16" i="11"/>
  <c r="D151" i="11"/>
  <c r="D148" i="11"/>
  <c r="D146" i="11"/>
  <c r="D144" i="11"/>
  <c r="D150" i="11"/>
  <c r="D142" i="11"/>
  <c r="D132" i="11"/>
  <c r="D127" i="11"/>
  <c r="D124" i="11"/>
  <c r="D121" i="11"/>
  <c r="D119" i="11"/>
  <c r="D115" i="11"/>
  <c r="D112" i="11"/>
  <c r="D102" i="11"/>
  <c r="D99" i="11"/>
  <c r="D96" i="11"/>
  <c r="D93" i="11"/>
  <c r="D90" i="11"/>
  <c r="D86" i="11"/>
  <c r="D83" i="11"/>
  <c r="D79" i="11"/>
  <c r="D69" i="11"/>
  <c r="D66" i="11"/>
  <c r="D58" i="11"/>
  <c r="D49" i="11"/>
  <c r="D43" i="11"/>
  <c r="D35" i="11"/>
  <c r="D33" i="11"/>
  <c r="D31" i="11"/>
  <c r="D29" i="11"/>
  <c r="D24" i="11"/>
  <c r="D22" i="11"/>
  <c r="D18" i="11"/>
  <c r="D16" i="11"/>
  <c r="D154" i="11"/>
  <c r="E126" i="11"/>
  <c r="E157" i="11"/>
  <c r="E163" i="11"/>
  <c r="D126" i="11"/>
  <c r="D157" i="11"/>
  <c r="D159" i="11"/>
</calcChain>
</file>

<file path=xl/sharedStrings.xml><?xml version="1.0" encoding="utf-8"?>
<sst xmlns="http://schemas.openxmlformats.org/spreadsheetml/2006/main" count="184" uniqueCount="170">
  <si>
    <t>Плате, додаци и накнаде запослених</t>
  </si>
  <si>
    <t>Екон. клас.</t>
  </si>
  <si>
    <t>Субанали-тика</t>
  </si>
  <si>
    <t>ОПИС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</si>
  <si>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</si>
  <si>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</si>
  <si>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</si>
  <si>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</si>
  <si>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</si>
  <si>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</si>
  <si>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</si>
  <si>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</si>
  <si>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</si>
  <si>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 xml:space="preserve">Помоћ у медицинском лечењу запосленог или чланова уже породице и друге помоћи запосленом 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</si>
  <si>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</si>
  <si>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</si>
  <si>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</si>
  <si>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</si>
  <si>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платног промета и банкарских услуга</t>
  </si>
  <si>
    <t>Енергерске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</si>
  <si>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</si>
  <si>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</si>
  <si>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</si>
  <si>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</si>
  <si>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</si>
  <si>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</si>
  <si>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</si>
  <si>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</si>
  <si>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</si>
  <si>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</si>
  <si>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</si>
  <si>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</si>
  <si>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</si>
  <si>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</si>
  <si>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 xml:space="preserve">Услуге образовања и усавршавања запослених 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</si>
  <si>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</si>
  <si>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</si>
  <si>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</si>
  <si>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</si>
  <si>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</si>
  <si>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</si>
  <si>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</si>
  <si>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спотра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</si>
  <si>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</si>
  <si>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</si>
  <si>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</si>
  <si>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</si>
  <si>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</si>
  <si>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 xml:space="preserve">Текуће поправке и одржавање 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</si>
  <si>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</si>
  <si>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</si>
  <si>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</si>
  <si>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</si>
  <si>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</si>
  <si>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</si>
  <si>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</si>
  <si>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</si>
  <si>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 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</si>
  <si>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</si>
  <si>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</si>
  <si>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</si>
  <si>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</si>
  <si>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</si>
  <si>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</si>
  <si>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</si>
  <si>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Отплата домаћих камата</t>
  </si>
  <si>
    <t>Отплата камата домаћим јавним финансијским институцијама</t>
  </si>
  <si>
    <t>Отплата камата домаћим пословним банкама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</si>
  <si>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</si>
  <si>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</si>
  <si>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</si>
  <si>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</si>
  <si>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</si>
  <si>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</si>
  <si>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</si>
  <si>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</si>
  <si>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</si>
  <si>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</si>
  <si>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Трансфери осталим нивоима власти</t>
  </si>
  <si>
    <t>Текући трансфери осталим нивоима власти</t>
  </si>
  <si>
    <t>Капитални трансфери осталим нивоима власти</t>
  </si>
  <si>
    <t>Oстале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</si>
  <si>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</si>
  <si>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</si>
  <si>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</si>
  <si>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</si>
  <si>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</si>
  <si>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</si>
  <si>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</si>
  <si>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</si>
  <si>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</si>
  <si>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</si>
  <si>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</si>
  <si>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</si>
  <si>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</si>
  <si>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домаћинстава</t>
  </si>
  <si>
    <t>Дотације осталим непрофитним институцијама</t>
  </si>
  <si>
    <t>Порези, обавезне таксе и казне</t>
  </si>
  <si>
    <t>Остали порези</t>
  </si>
  <si>
    <t>Обавезне таксе</t>
  </si>
  <si>
    <t>Новчане казне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</si>
  <si>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</si>
  <si>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</si>
  <si>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повредe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</si>
  <si>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</si>
  <si>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држвних органа</t>
  </si>
  <si>
    <t>СВЕГА ТЕКУЋИ РАСХОДИ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</si>
  <si>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</si>
  <si>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</si>
  <si>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</si>
  <si>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</si>
  <si>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</si>
  <si>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</si>
  <si>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</si>
  <si>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</si>
  <si>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</si>
  <si>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</si>
  <si>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</si>
  <si>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</si>
  <si>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</si>
  <si>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</si>
  <si>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</si>
  <si>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</si>
  <si>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Нематеријална имовина</t>
  </si>
  <si>
    <t>Залихе робе за даљу продају</t>
  </si>
  <si>
    <t>Земљиште</t>
  </si>
  <si>
    <t>СВЕГА КАПИТАЛНИ РАХОДИ</t>
  </si>
  <si>
    <t>Отплата главнице домаћим кредиторима</t>
  </si>
  <si>
    <t>Отплата главнице домаћим јавним финансијским институцијама</t>
  </si>
  <si>
    <t>Отплата главнице домаћим пословним банкама</t>
  </si>
  <si>
    <t>Набавка домаће финансијске имовине</t>
  </si>
  <si>
    <t>Кредити физичким лицима и домаћинствима у земљи</t>
  </si>
  <si>
    <t>Набавка домаћих акција и осталог капитала</t>
  </si>
  <si>
    <t>УКУПНО:</t>
  </si>
  <si>
    <t>ИЗВОРИ ФИНАНСИРАЊА</t>
  </si>
  <si>
    <t> 01</t>
  </si>
  <si>
    <t>Приходи из буџета</t>
  </si>
  <si>
    <t> 04</t>
  </si>
  <si>
    <t>Сопствени приходи буџетских     корисника</t>
  </si>
  <si>
    <t>xxxxxxxxx</t>
  </si>
  <si>
    <t> 05</t>
  </si>
  <si>
    <t>Донације из иностранства</t>
  </si>
  <si>
    <t> 06</t>
  </si>
  <si>
    <t>Донације од међунар.организација</t>
  </si>
  <si>
    <t> 07</t>
  </si>
  <si>
    <t>Донације од осталих нивоа власти</t>
  </si>
  <si>
    <t> 08</t>
  </si>
  <si>
    <t>Донације од невладиних организација и појединаца</t>
  </si>
  <si>
    <t> 09</t>
  </si>
  <si>
    <t>Примања од продаје нефинансијске имовине</t>
  </si>
  <si>
    <t>Примања од домаћих задуживања</t>
  </si>
  <si>
    <t>Примања од инoстраних задуживања</t>
  </si>
  <si>
    <t>Примања од отплате датих кредита и продаје финансијске имовине</t>
  </si>
  <si>
    <t>Нераспоређени вишак прихода из ранијих година</t>
  </si>
  <si>
    <t xml:space="preserve">НАПОМЕНА: У поља означена хххххх не уписивати податке      </t>
  </si>
  <si>
    <t xml:space="preserve">      Дана: ___________ 2021. године                                М.П</t>
  </si>
  <si>
    <t>П Р И Х О Д И</t>
  </si>
  <si>
    <t>Укупни текући приходи</t>
  </si>
  <si>
    <t>Приходи од других нивоа власти</t>
  </si>
  <si>
    <t>Приходи из буџета општине</t>
  </si>
  <si>
    <t>(НАЗИВ КОРИСНИКА)</t>
  </si>
  <si>
    <t>_____________ године</t>
  </si>
  <si>
    <t>М.П.</t>
  </si>
  <si>
    <t>ОВЛАШЋЕНО ЛИЦЕ</t>
  </si>
  <si>
    <t xml:space="preserve">Р А С Х О Д И </t>
  </si>
  <si>
    <t>Народна библиотека "Душан Матић" Ћуприја</t>
  </si>
  <si>
    <t xml:space="preserve"> ФИНАНСИЈСКИ ПЛАНА ЗА ПЕРИОД  2024. ГОДИНУ   О  ФИНАНСИРАЊУ БУЏЕТА ОПШТИНЕ ЋУПРИЈА</t>
  </si>
  <si>
    <t>План за  2024. годину</t>
  </si>
  <si>
    <t>План из средстава буџета за 2024. годину</t>
  </si>
  <si>
    <t>План из осталих извора за 2024.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</si>
</sst>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  <charset val="238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38"/>
    </font>
    <font>
      <b/>
      <sz val="18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 vertical="justify" wrapText="1"/>
      <protection locked="0"/>
    </xf>
    <xf numFmtId="0" fontId="1" fillId="0" borderId="1" xfId="0" applyFont="1" applyFill="1" applyBorder="1" applyAlignment="1" applyProtection="1">
      <alignment horizontal="center" vertical="justify" wrapText="1"/>
      <protection locked="0"/>
    </xf>
    <xf numFmtId="0" fontId="10" fillId="0" borderId="2" xfId="0" applyFont="1" applyFill="1" applyBorder="1" applyAlignment="1" applyProtection="1">
      <alignment vertical="justify" wrapText="1"/>
      <protection locked="0"/>
    </xf>
    <xf numFmtId="0" fontId="6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justify" wrapText="1"/>
      <protection locked="0"/>
    </xf>
    <xf numFmtId="0" fontId="4" fillId="2" borderId="2" xfId="0" applyFont="1" applyFill="1" applyBorder="1" applyAlignment="1" applyProtection="1">
      <alignment vertical="justify" wrapText="1"/>
      <protection locked="0"/>
    </xf>
    <xf numFmtId="0" fontId="10" fillId="0" borderId="2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justify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vertical="justify" wrapText="1"/>
      <protection locked="0"/>
    </xf>
    <xf numFmtId="0" fontId="2" fillId="0" borderId="2" xfId="0" applyFont="1" applyFill="1" applyBorder="1" applyAlignment="1" applyProtection="1">
      <alignment vertical="justify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 wrapText="1"/>
      <protection locked="0"/>
    </xf>
    <xf numFmtId="0" fontId="2" fillId="0" borderId="3" xfId="0" applyFont="1" applyFill="1" applyBorder="1" applyAlignment="1" applyProtection="1">
      <alignment horizontal="center" vertical="justify" wrapText="1"/>
      <protection locked="0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10" fillId="0" borderId="3" xfId="0" applyFont="1" applyFill="1" applyBorder="1" applyAlignment="1" applyProtection="1">
      <alignment horizontal="center" vertical="justify" wrapText="1"/>
      <protection locked="0"/>
    </xf>
    <xf numFmtId="0" fontId="10" fillId="0" borderId="4" xfId="0" applyFont="1" applyFill="1" applyBorder="1" applyAlignment="1" applyProtection="1">
      <alignment wrapText="1"/>
      <protection locked="0"/>
    </xf>
    <xf numFmtId="0" fontId="11" fillId="0" borderId="4" xfId="0" applyFont="1" applyBorder="1" applyAlignment="1" applyProtection="1">
      <alignment wrapText="1"/>
      <protection locked="0"/>
    </xf>
    <xf numFmtId="49" fontId="10" fillId="0" borderId="2" xfId="0" applyNumberFormat="1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49" fontId="4" fillId="0" borderId="2" xfId="0" applyNumberFormat="1" applyFont="1" applyFill="1" applyBorder="1" applyAlignment="1" applyProtection="1">
      <alignment horizontal="left" wrapText="1"/>
      <protection locked="0"/>
    </xf>
    <xf numFmtId="0" fontId="2" fillId="0" borderId="3" xfId="0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11" fillId="0" borderId="1" xfId="0" applyFont="1" applyFill="1" applyBorder="1" applyAlignment="1" applyProtection="1">
      <alignment horizontal="center" wrapText="1"/>
      <protection locked="0"/>
    </xf>
    <xf numFmtId="0" fontId="11" fillId="0" borderId="1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3" fontId="9" fillId="0" borderId="1" xfId="0" applyNumberFormat="1" applyFont="1" applyFill="1" applyBorder="1" applyProtection="1"/>
    <xf numFmtId="3" fontId="11" fillId="0" borderId="1" xfId="0" applyNumberFormat="1" applyFont="1" applyBorder="1" applyProtection="1">
      <protection locked="0"/>
    </xf>
    <xf numFmtId="3" fontId="11" fillId="0" borderId="1" xfId="0" applyNumberFormat="1" applyFont="1" applyFill="1" applyBorder="1" applyProtection="1">
      <protection locked="0"/>
    </xf>
    <xf numFmtId="3" fontId="1" fillId="0" borderId="1" xfId="0" applyNumberFormat="1" applyFont="1" applyFill="1" applyBorder="1" applyProtection="1"/>
    <xf numFmtId="3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/>
      <protection locked="0"/>
    </xf>
    <xf numFmtId="3" fontId="4" fillId="0" borderId="1" xfId="0" applyNumberFormat="1" applyFont="1" applyFill="1" applyBorder="1" applyProtection="1">
      <protection locked="0"/>
    </xf>
    <xf numFmtId="3" fontId="3" fillId="0" borderId="1" xfId="0" applyNumberFormat="1" applyFont="1" applyFill="1" applyBorder="1" applyProtection="1"/>
    <xf numFmtId="0" fontId="7" fillId="0" borderId="0" xfId="0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vertical="justify" wrapText="1"/>
      <protection locked="0"/>
    </xf>
    <xf numFmtId="0" fontId="4" fillId="2" borderId="1" xfId="0" applyFont="1" applyFill="1" applyBorder="1" applyAlignment="1" applyProtection="1">
      <alignment vertical="justify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3" fontId="11" fillId="3" borderId="1" xfId="0" applyNumberFormat="1" applyFont="1" applyFill="1" applyBorder="1" applyProtection="1">
      <protection locked="0"/>
    </xf>
    <xf numFmtId="3" fontId="11" fillId="3" borderId="1" xfId="0" applyNumberFormat="1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 wrapText="1"/>
      <protection locked="0"/>
    </xf>
    <xf numFmtId="0" fontId="9" fillId="4" borderId="1" xfId="0" applyFont="1" applyFill="1" applyBorder="1" applyAlignment="1" applyProtection="1">
      <alignment horizontal="left" wrapText="1"/>
      <protection locked="0"/>
    </xf>
    <xf numFmtId="3" fontId="9" fillId="4" borderId="1" xfId="0" applyNumberFormat="1" applyFont="1" applyFill="1" applyBorder="1" applyProtection="1"/>
    <xf numFmtId="0" fontId="9" fillId="4" borderId="1" xfId="0" applyFont="1" applyFill="1" applyBorder="1" applyProtection="1">
      <protection locked="0"/>
    </xf>
    <xf numFmtId="0" fontId="9" fillId="4" borderId="1" xfId="0" applyFont="1" applyFill="1" applyBorder="1" applyAlignment="1" applyProtection="1">
      <alignment horizontal="center" vertical="justify" wrapText="1"/>
      <protection locked="0"/>
    </xf>
    <xf numFmtId="0" fontId="9" fillId="4" borderId="4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3" borderId="1" xfId="0" applyFill="1" applyBorder="1" applyProtection="1"/>
    <xf numFmtId="0" fontId="3" fillId="3" borderId="1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wrapText="1"/>
    </xf>
    <xf numFmtId="3" fontId="3" fillId="3" borderId="1" xfId="0" applyNumberFormat="1" applyFont="1" applyFill="1" applyBorder="1" applyProtection="1"/>
    <xf numFmtId="3" fontId="11" fillId="3" borderId="1" xfId="0" applyNumberFormat="1" applyFont="1" applyFill="1" applyBorder="1" applyProtection="1"/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" fontId="11" fillId="0" borderId="1" xfId="0" applyNumberFormat="1" applyFont="1" applyBorder="1" applyAlignment="1" applyProtection="1">
      <alignment horizontal="right" vertical="center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3" fontId="9" fillId="0" borderId="1" xfId="0" applyNumberFormat="1" applyFont="1" applyFill="1" applyBorder="1" applyAlignment="1" applyProtection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R1403/AppData/Local/Temp/300715-%2008%20Tabela%206%20i%206a%20-%20Kapitalni%20projek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farnik"/>
      <sheetName val="spisak-Табела 6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tabSelected="1" workbookViewId="0">
      <selection sqref="A1:E45"/>
    </sheetView>
  </sheetViews>
  <sheetFormatPr defaultRowHeight="12.75" x14ac:dyDescent="0.2"/>
  <cols>
    <col min="1" max="2" width="9.140625" style="1"/>
    <col min="3" max="3" width="41.28515625" style="1" customWidth="1"/>
    <col min="4" max="4" width="16.42578125" style="1" customWidth="1"/>
    <col min="5" max="5" width="18.28515625" style="1" customWidth="1"/>
    <col min="6" max="16384" width="9.140625" style="1"/>
  </cols>
  <sheetData>
    <row r="1" spans="1:5" ht="20.25" customHeight="1" x14ac:dyDescent="0.2">
      <c r="A1" s="68"/>
      <c r="B1" s="68"/>
      <c r="C1" s="68"/>
      <c r="D1" s="68"/>
      <c r="E1" s="69"/>
    </row>
    <row r="2" spans="1:5" ht="18.75" x14ac:dyDescent="0.3">
      <c r="A2" s="77" t="s">
        <v>166</v>
      </c>
      <c r="B2" s="77"/>
      <c r="C2" s="77"/>
      <c r="D2" s="77"/>
      <c r="E2" s="77"/>
    </row>
    <row r="3" spans="1:5" ht="20.25" x14ac:dyDescent="0.3">
      <c r="A3" s="78" t="s">
        <v>165</v>
      </c>
      <c r="B3" s="78"/>
      <c r="C3" s="78"/>
      <c r="D3" s="78"/>
      <c r="E3" s="78"/>
    </row>
    <row r="4" spans="1:5" x14ac:dyDescent="0.2">
      <c r="A4" s="72" t="s">
        <v>160</v>
      </c>
      <c r="B4" s="72"/>
      <c r="C4" s="72"/>
      <c r="D4" s="72"/>
      <c r="E4" s="72"/>
    </row>
    <row r="5" spans="1:5" ht="15" x14ac:dyDescent="0.25">
      <c r="A5" s="79"/>
      <c r="B5" s="79"/>
      <c r="C5" s="79"/>
      <c r="D5" s="79"/>
      <c r="E5" s="79"/>
    </row>
    <row r="6" spans="1:5" ht="32.25" customHeight="1" x14ac:dyDescent="0.2">
      <c r="A6" s="74" t="s">
        <v>156</v>
      </c>
      <c r="B6" s="74"/>
      <c r="C6" s="74"/>
      <c r="D6" s="74"/>
      <c r="E6" s="74"/>
    </row>
    <row r="7" spans="1:5" ht="38.25" customHeight="1" x14ac:dyDescent="0.2">
      <c r="A7" s="50" t="s">
        <v>1</v>
      </c>
      <c r="B7" s="50" t="s">
        <v>2</v>
      </c>
      <c r="C7" s="50" t="s">
        <v>3</v>
      </c>
      <c r="D7" s="80" t="s">
        <v>167</v>
      </c>
      <c r="E7" s="80"/>
    </row>
    <row r="8" spans="1:5" x14ac:dyDescent="0.2">
      <c r="A8" s="2">
        <v>1</v>
      </c>
      <c r="B8" s="2">
        <v>2</v>
      </c>
      <c r="C8" s="2">
        <v>3</v>
      </c>
      <c r="D8" s="81">
        <v>4</v>
      </c>
      <c r="E8" s="81"/>
    </row>
    <row r="9" spans="1:5" s="6" customFormat="1" ht="13.5" x14ac:dyDescent="0.2">
      <c r="A9" s="3">
        <v>700000</v>
      </c>
      <c r="B9" s="4"/>
      <c r="C9" s="48" t="s">
        <v>157</v>
      </c>
      <c r="D9" s="82">
        <f>SUM(D10:E11)</f>
        <v>19845000</v>
      </c>
      <c r="E9" s="82"/>
    </row>
    <row r="10" spans="1:5" x14ac:dyDescent="0.2">
      <c r="A10" s="7">
        <v>733000</v>
      </c>
      <c r="B10" s="7">
        <v>733100</v>
      </c>
      <c r="C10" s="49" t="s">
        <v>158</v>
      </c>
      <c r="D10" s="73">
        <v>1100000</v>
      </c>
      <c r="E10" s="73"/>
    </row>
    <row r="11" spans="1:5" s="6" customFormat="1" x14ac:dyDescent="0.2">
      <c r="A11" s="7">
        <v>791000</v>
      </c>
      <c r="B11" s="7">
        <v>791100</v>
      </c>
      <c r="C11" s="49" t="s">
        <v>159</v>
      </c>
      <c r="D11" s="73">
        <v>18745000</v>
      </c>
      <c r="E11" s="73"/>
    </row>
    <row r="12" spans="1:5" ht="15" x14ac:dyDescent="0.25">
      <c r="C12" s="47"/>
      <c r="D12" s="47"/>
    </row>
    <row r="13" spans="1:5" ht="32.25" customHeight="1" x14ac:dyDescent="0.2">
      <c r="A13" s="74" t="s">
        <v>164</v>
      </c>
      <c r="B13" s="74"/>
      <c r="C13" s="74"/>
      <c r="D13" s="74"/>
      <c r="E13" s="74"/>
    </row>
    <row r="14" spans="1:5" ht="38.25" x14ac:dyDescent="0.2">
      <c r="A14" s="50" t="s">
        <v>1</v>
      </c>
      <c r="B14" s="50" t="s">
        <v>2</v>
      </c>
      <c r="C14" s="50" t="s">
        <v>3</v>
      </c>
      <c r="D14" s="50" t="s">
        <v>168</v>
      </c>
      <c r="E14" s="50" t="s">
        <v>169</v>
      </c>
    </row>
    <row r="15" spans="1:5" x14ac:dyDescent="0.2">
      <c r="A15" s="2">
        <v>1</v>
      </c>
      <c r="B15" s="2">
        <v>2</v>
      </c>
      <c r="C15" s="2">
        <v>3</v>
      </c>
      <c r="D15" s="2">
        <v>4</v>
      </c>
      <c r="E15" s="2">
        <v>5</v>
      </c>
    </row>
    <row r="16" spans="1:5" s="6" customFormat="1" ht="13.5" x14ac:dyDescent="0.2">
      <c r="A16" s="3">
        <v>411000</v>
      </c>
      <c r="B16" s="4"/>
      <c r="C16" s="5" t="s">
        <v>0</v>
      </c>
      <c r="D16" s="39">
        <f>D17</f>
        <v>10150000</v>
      </c>
      <c r="E16" s="39">
        <f>E17</f>
        <v>0</v>
      </c>
    </row>
    <row r="17" spans="1:5" x14ac:dyDescent="0.2">
      <c r="A17" s="7"/>
      <c r="B17" s="7">
        <v>411100</v>
      </c>
      <c r="C17" s="8" t="s">
        <v>0</v>
      </c>
      <c r="D17" s="40">
        <v>10150000</v>
      </c>
      <c r="E17" s="40"/>
    </row>
    <row r="18" spans="1:5" s="6" customFormat="1" ht="13.5" x14ac:dyDescent="0.25">
      <c r="A18" s="3">
        <v>412000</v>
      </c>
      <c r="B18" s="3"/>
      <c r="C18" s="9" t="s">
        <v>4</v>
      </c>
      <c r="D18" s="39">
        <f>SUM(D19:D21)</f>
        <v>1650000</v>
      </c>
      <c r="E18" s="39">
        <f>SUM(E19:E21)</f>
        <v>0</v>
      </c>
    </row>
    <row r="19" spans="1:5" x14ac:dyDescent="0.2">
      <c r="A19" s="10"/>
      <c r="B19" s="7">
        <v>412100</v>
      </c>
      <c r="C19" s="11" t="s">
        <v>5</v>
      </c>
      <c r="D19" s="40">
        <v>1125000</v>
      </c>
      <c r="E19" s="40"/>
    </row>
    <row r="20" spans="1:5" x14ac:dyDescent="0.2">
      <c r="A20" s="10"/>
      <c r="B20" s="7">
        <v>412200</v>
      </c>
      <c r="C20" s="11" t="s">
        <v>6</v>
      </c>
      <c r="D20" s="40">
        <v>525000</v>
      </c>
      <c r="E20" s="40"/>
    </row>
    <row r="21" spans="1:5" x14ac:dyDescent="0.2">
      <c r="A21" s="10"/>
      <c r="B21" s="7">
        <v>412300</v>
      </c>
      <c r="C21" s="11" t="s">
        <v>7</v>
      </c>
      <c r="D21" s="40"/>
      <c r="E21" s="40"/>
    </row>
    <row r="22" spans="1:5" s="6" customFormat="1" ht="13.5" x14ac:dyDescent="0.25">
      <c r="A22" s="3">
        <v>413000</v>
      </c>
      <c r="B22" s="3"/>
      <c r="C22" s="9" t="s">
        <v>8</v>
      </c>
      <c r="D22" s="39">
        <f>D23</f>
        <v>0</v>
      </c>
      <c r="E22" s="39">
        <f>E23</f>
        <v>0</v>
      </c>
    </row>
    <row r="23" spans="1:5" x14ac:dyDescent="0.2">
      <c r="A23" s="10"/>
      <c r="B23" s="7">
        <v>413100</v>
      </c>
      <c r="C23" s="11" t="s">
        <v>8</v>
      </c>
      <c r="D23" s="40"/>
      <c r="E23" s="40"/>
    </row>
    <row r="24" spans="1:5" s="6" customFormat="1" ht="13.5" x14ac:dyDescent="0.25">
      <c r="A24" s="3">
        <v>414000</v>
      </c>
      <c r="B24" s="3"/>
      <c r="C24" s="9" t="s">
        <v>9</v>
      </c>
      <c r="D24" s="39">
        <f>SUM(D25:D28)</f>
        <v>350000</v>
      </c>
      <c r="E24" s="39">
        <f>SUM(E25:E28)</f>
        <v>0</v>
      </c>
    </row>
    <row r="25" spans="1:5" ht="25.5" x14ac:dyDescent="0.2">
      <c r="A25" s="10"/>
      <c r="B25" s="10">
        <v>414100</v>
      </c>
      <c r="C25" s="11" t="s">
        <v>10</v>
      </c>
      <c r="D25" s="40">
        <v>200000</v>
      </c>
      <c r="E25" s="40"/>
    </row>
    <row r="26" spans="1:5" x14ac:dyDescent="0.2">
      <c r="A26" s="10"/>
      <c r="B26" s="10">
        <v>414200</v>
      </c>
      <c r="C26" s="11" t="s">
        <v>11</v>
      </c>
      <c r="D26" s="40"/>
      <c r="E26" s="40"/>
    </row>
    <row r="27" spans="1:5" x14ac:dyDescent="0.2">
      <c r="A27" s="10"/>
      <c r="B27" s="10">
        <v>414300</v>
      </c>
      <c r="C27" s="11" t="s">
        <v>12</v>
      </c>
      <c r="D27" s="40">
        <v>150000</v>
      </c>
      <c r="E27" s="40"/>
    </row>
    <row r="28" spans="1:5" ht="38.25" x14ac:dyDescent="0.2">
      <c r="A28" s="10"/>
      <c r="B28" s="10">
        <v>414400</v>
      </c>
      <c r="C28" s="11" t="s">
        <v>13</v>
      </c>
      <c r="D28" s="40"/>
      <c r="E28" s="40"/>
    </row>
    <row r="29" spans="1:5" s="6" customFormat="1" ht="13.5" x14ac:dyDescent="0.2">
      <c r="A29" s="3">
        <v>415000</v>
      </c>
      <c r="B29" s="3"/>
      <c r="C29" s="5" t="s">
        <v>14</v>
      </c>
      <c r="D29" s="39">
        <f>D30</f>
        <v>450000</v>
      </c>
      <c r="E29" s="39">
        <f>E30</f>
        <v>0</v>
      </c>
    </row>
    <row r="30" spans="1:5" x14ac:dyDescent="0.2">
      <c r="A30" s="12"/>
      <c r="B30" s="12">
        <v>415100</v>
      </c>
      <c r="C30" s="13" t="s">
        <v>14</v>
      </c>
      <c r="D30" s="41">
        <v>450000</v>
      </c>
      <c r="E30" s="41"/>
    </row>
    <row r="31" spans="1:5" s="6" customFormat="1" ht="27" x14ac:dyDescent="0.25">
      <c r="A31" s="3">
        <v>416000</v>
      </c>
      <c r="B31" s="3"/>
      <c r="C31" s="9" t="s">
        <v>15</v>
      </c>
      <c r="D31" s="39">
        <f>D32</f>
        <v>900000</v>
      </c>
      <c r="E31" s="39">
        <f>E32</f>
        <v>0</v>
      </c>
    </row>
    <row r="32" spans="1:5" x14ac:dyDescent="0.2">
      <c r="A32" s="12"/>
      <c r="B32" s="12">
        <v>416100</v>
      </c>
      <c r="C32" s="14" t="s">
        <v>15</v>
      </c>
      <c r="D32" s="41">
        <v>900000</v>
      </c>
      <c r="E32" s="41"/>
    </row>
    <row r="33" spans="1:5" s="6" customFormat="1" ht="13.5" x14ac:dyDescent="0.25">
      <c r="A33" s="3">
        <v>417000</v>
      </c>
      <c r="B33" s="3"/>
      <c r="C33" s="9" t="s">
        <v>16</v>
      </c>
      <c r="D33" s="39">
        <f>D34</f>
        <v>0</v>
      </c>
      <c r="E33" s="39">
        <f>E34</f>
        <v>0</v>
      </c>
    </row>
    <row r="34" spans="1:5" x14ac:dyDescent="0.2">
      <c r="A34" s="12"/>
      <c r="B34" s="12">
        <v>417100</v>
      </c>
      <c r="C34" s="14" t="s">
        <v>16</v>
      </c>
      <c r="D34" s="41"/>
      <c r="E34" s="41"/>
    </row>
    <row r="35" spans="1:5" s="6" customFormat="1" ht="13.5" x14ac:dyDescent="0.2">
      <c r="A35" s="3">
        <v>421000</v>
      </c>
      <c r="B35" s="3"/>
      <c r="C35" s="5" t="s">
        <v>17</v>
      </c>
      <c r="D35" s="39">
        <f>SUM(D36:D42)</f>
        <v>1340000</v>
      </c>
      <c r="E35" s="39">
        <f>SUM(E36:E42)</f>
        <v>0</v>
      </c>
    </row>
    <row r="36" spans="1:5" x14ac:dyDescent="0.2">
      <c r="A36" s="12"/>
      <c r="B36" s="12">
        <v>421100</v>
      </c>
      <c r="C36" s="13" t="s">
        <v>18</v>
      </c>
      <c r="D36" s="41">
        <v>50000</v>
      </c>
      <c r="E36" s="41"/>
    </row>
    <row r="37" spans="1:5" x14ac:dyDescent="0.2">
      <c r="A37" s="12"/>
      <c r="B37" s="12">
        <v>421200</v>
      </c>
      <c r="C37" s="13" t="s">
        <v>19</v>
      </c>
      <c r="D37" s="41">
        <v>1000000</v>
      </c>
      <c r="E37" s="41"/>
    </row>
    <row r="38" spans="1:5" x14ac:dyDescent="0.2">
      <c r="A38" s="12"/>
      <c r="B38" s="12">
        <v>421300</v>
      </c>
      <c r="C38" s="13" t="s">
        <v>20</v>
      </c>
      <c r="D38" s="41">
        <v>110000</v>
      </c>
      <c r="E38" s="41"/>
    </row>
    <row r="39" spans="1:5" x14ac:dyDescent="0.2">
      <c r="A39" s="12"/>
      <c r="B39" s="12">
        <v>421400</v>
      </c>
      <c r="C39" s="13" t="s">
        <v>21</v>
      </c>
      <c r="D39" s="41">
        <v>150000</v>
      </c>
      <c r="E39" s="41"/>
    </row>
    <row r="40" spans="1:5" x14ac:dyDescent="0.2">
      <c r="A40" s="12"/>
      <c r="B40" s="12">
        <v>421500</v>
      </c>
      <c r="C40" s="13" t="s">
        <v>22</v>
      </c>
      <c r="D40" s="41">
        <v>30000</v>
      </c>
      <c r="E40" s="41"/>
    </row>
    <row r="41" spans="1:5" x14ac:dyDescent="0.2">
      <c r="A41" s="12"/>
      <c r="B41" s="12">
        <v>421600</v>
      </c>
      <c r="C41" s="13" t="s">
        <v>23</v>
      </c>
      <c r="D41" s="41"/>
      <c r="E41" s="41"/>
    </row>
    <row r="42" spans="1:5" x14ac:dyDescent="0.2">
      <c r="A42" s="12"/>
      <c r="B42" s="12">
        <v>421900</v>
      </c>
      <c r="C42" s="13" t="s">
        <v>24</v>
      </c>
      <c r="D42" s="41"/>
      <c r="E42" s="41"/>
    </row>
    <row r="43" spans="1:5" s="6" customFormat="1" ht="13.5" x14ac:dyDescent="0.2">
      <c r="A43" s="3">
        <v>422000</v>
      </c>
      <c r="B43" s="3"/>
      <c r="C43" s="5" t="s">
        <v>25</v>
      </c>
      <c r="D43" s="39">
        <f>SUM(D44:D48)</f>
        <v>40000</v>
      </c>
      <c r="E43" s="39">
        <f>SUM(E44:E48)</f>
        <v>0</v>
      </c>
    </row>
    <row r="44" spans="1:5" x14ac:dyDescent="0.2">
      <c r="A44" s="12"/>
      <c r="B44" s="12">
        <v>422100</v>
      </c>
      <c r="C44" s="13" t="s">
        <v>26</v>
      </c>
      <c r="D44" s="41">
        <v>40000</v>
      </c>
      <c r="E44" s="41"/>
    </row>
    <row r="45" spans="1:5" x14ac:dyDescent="0.2">
      <c r="A45" s="12"/>
      <c r="B45" s="12">
        <v>422200</v>
      </c>
      <c r="C45" s="13" t="s">
        <v>27</v>
      </c>
      <c r="D45" s="41"/>
      <c r="E45" s="41"/>
    </row>
    <row r="46" spans="1:5" x14ac:dyDescent="0.2">
      <c r="A46" s="12"/>
      <c r="B46" s="12">
        <v>422300</v>
      </c>
      <c r="C46" s="13" t="s">
        <v>28</v>
      </c>
      <c r="D46" s="41"/>
      <c r="E46" s="41"/>
    </row>
    <row r="47" spans="1:5" x14ac:dyDescent="0.2">
      <c r="A47" s="12"/>
      <c r="B47" s="12">
        <v>422400</v>
      </c>
      <c r="C47" s="13" t="s">
        <v>29</v>
      </c>
      <c r="D47" s="41"/>
      <c r="E47" s="41"/>
    </row>
    <row r="48" spans="1:5" x14ac:dyDescent="0.2">
      <c r="A48" s="12"/>
      <c r="B48" s="12">
        <v>422900</v>
      </c>
      <c r="C48" s="13" t="s">
        <v>30</v>
      </c>
      <c r="D48" s="41"/>
      <c r="E48" s="41"/>
    </row>
    <row r="49" spans="1:5" s="6" customFormat="1" ht="13.5" x14ac:dyDescent="0.2">
      <c r="A49" s="3">
        <v>423000</v>
      </c>
      <c r="B49" s="3"/>
      <c r="C49" s="5" t="s">
        <v>31</v>
      </c>
      <c r="D49" s="39">
        <f>SUM(D50:D57)</f>
        <v>1575000</v>
      </c>
      <c r="E49" s="39">
        <f>SUM(E50:E57)</f>
        <v>350000</v>
      </c>
    </row>
    <row r="50" spans="1:5" x14ac:dyDescent="0.2">
      <c r="A50" s="12"/>
      <c r="B50" s="12">
        <v>423100</v>
      </c>
      <c r="C50" s="13" t="s">
        <v>32</v>
      </c>
      <c r="D50" s="41">
        <v>15000</v>
      </c>
      <c r="E50" s="41"/>
    </row>
    <row r="51" spans="1:5" x14ac:dyDescent="0.2">
      <c r="A51" s="12"/>
      <c r="B51" s="12">
        <v>423200</v>
      </c>
      <c r="C51" s="13" t="s">
        <v>33</v>
      </c>
      <c r="D51" s="41">
        <v>30000</v>
      </c>
      <c r="E51" s="41"/>
    </row>
    <row r="52" spans="1:5" x14ac:dyDescent="0.2">
      <c r="A52" s="12"/>
      <c r="B52" s="12">
        <v>423300</v>
      </c>
      <c r="C52" s="13" t="s">
        <v>34</v>
      </c>
      <c r="D52" s="43">
        <v>30000</v>
      </c>
      <c r="E52" s="41"/>
    </row>
    <row r="53" spans="1:5" x14ac:dyDescent="0.2">
      <c r="A53" s="12"/>
      <c r="B53" s="12">
        <v>423400</v>
      </c>
      <c r="C53" s="13" t="s">
        <v>35</v>
      </c>
      <c r="D53" s="41">
        <v>500000</v>
      </c>
      <c r="E53" s="41">
        <v>200000</v>
      </c>
    </row>
    <row r="54" spans="1:5" x14ac:dyDescent="0.2">
      <c r="A54" s="12"/>
      <c r="B54" s="12">
        <v>423500</v>
      </c>
      <c r="C54" s="13" t="s">
        <v>36</v>
      </c>
      <c r="D54" s="43">
        <v>700000</v>
      </c>
      <c r="E54" s="41">
        <v>150000</v>
      </c>
    </row>
    <row r="55" spans="1:5" x14ac:dyDescent="0.2">
      <c r="A55" s="12"/>
      <c r="B55" s="12">
        <v>423600</v>
      </c>
      <c r="C55" s="13" t="s">
        <v>37</v>
      </c>
      <c r="D55" s="43">
        <v>200000</v>
      </c>
      <c r="E55" s="41"/>
    </row>
    <row r="56" spans="1:5" x14ac:dyDescent="0.2">
      <c r="A56" s="12"/>
      <c r="B56" s="12">
        <v>423700</v>
      </c>
      <c r="C56" s="13" t="s">
        <v>38</v>
      </c>
      <c r="D56" s="43">
        <v>50000</v>
      </c>
      <c r="E56" s="41"/>
    </row>
    <row r="57" spans="1:5" x14ac:dyDescent="0.2">
      <c r="A57" s="12"/>
      <c r="B57" s="12">
        <v>423900</v>
      </c>
      <c r="C57" s="13" t="s">
        <v>39</v>
      </c>
      <c r="D57" s="43">
        <v>50000</v>
      </c>
      <c r="E57" s="41"/>
    </row>
    <row r="58" spans="1:5" s="6" customFormat="1" ht="13.5" x14ac:dyDescent="0.2">
      <c r="A58" s="3">
        <v>424000</v>
      </c>
      <c r="B58" s="3"/>
      <c r="C58" s="5" t="s">
        <v>40</v>
      </c>
      <c r="D58" s="42">
        <f>SUM(D59:D65)</f>
        <v>930000</v>
      </c>
      <c r="E58" s="39">
        <f>SUM(E59:E65)</f>
        <v>150000</v>
      </c>
    </row>
    <row r="59" spans="1:5" x14ac:dyDescent="0.2">
      <c r="A59" s="12"/>
      <c r="B59" s="12">
        <v>424100</v>
      </c>
      <c r="C59" s="13" t="s">
        <v>41</v>
      </c>
      <c r="D59" s="43"/>
      <c r="E59" s="41"/>
    </row>
    <row r="60" spans="1:5" x14ac:dyDescent="0.2">
      <c r="A60" s="12"/>
      <c r="B60" s="12">
        <v>424200</v>
      </c>
      <c r="C60" s="13" t="s">
        <v>42</v>
      </c>
      <c r="D60" s="43">
        <v>900000</v>
      </c>
      <c r="E60" s="41">
        <v>150000</v>
      </c>
    </row>
    <row r="61" spans="1:5" x14ac:dyDescent="0.2">
      <c r="A61" s="12"/>
      <c r="B61" s="12">
        <v>424300</v>
      </c>
      <c r="C61" s="13" t="s">
        <v>43</v>
      </c>
      <c r="D61" s="43"/>
      <c r="E61" s="41"/>
    </row>
    <row r="62" spans="1:5" x14ac:dyDescent="0.2">
      <c r="A62" s="12"/>
      <c r="B62" s="12">
        <v>424400</v>
      </c>
      <c r="C62" s="13" t="s">
        <v>44</v>
      </c>
      <c r="D62" s="43"/>
      <c r="E62" s="41"/>
    </row>
    <row r="63" spans="1:5" ht="25.5" x14ac:dyDescent="0.2">
      <c r="A63" s="12"/>
      <c r="B63" s="12">
        <v>424500</v>
      </c>
      <c r="C63" s="13" t="s">
        <v>45</v>
      </c>
      <c r="D63" s="43"/>
      <c r="E63" s="41"/>
    </row>
    <row r="64" spans="1:5" ht="25.5" x14ac:dyDescent="0.2">
      <c r="A64" s="12"/>
      <c r="B64" s="12">
        <v>424600</v>
      </c>
      <c r="C64" s="13" t="s">
        <v>46</v>
      </c>
      <c r="D64" s="41"/>
      <c r="E64" s="41"/>
    </row>
    <row r="65" spans="1:5" x14ac:dyDescent="0.2">
      <c r="A65" s="12"/>
      <c r="B65" s="12">
        <v>424900</v>
      </c>
      <c r="C65" s="13" t="s">
        <v>47</v>
      </c>
      <c r="D65" s="43">
        <v>30000</v>
      </c>
      <c r="E65" s="41"/>
    </row>
    <row r="66" spans="1:5" s="6" customFormat="1" ht="13.5" x14ac:dyDescent="0.25">
      <c r="A66" s="3">
        <v>425000</v>
      </c>
      <c r="B66" s="3"/>
      <c r="C66" s="9" t="s">
        <v>48</v>
      </c>
      <c r="D66" s="42">
        <f>SUM(D67:D68)</f>
        <v>350000</v>
      </c>
      <c r="E66" s="39">
        <f>SUM(E67:E68)</f>
        <v>30000</v>
      </c>
    </row>
    <row r="67" spans="1:5" x14ac:dyDescent="0.2">
      <c r="A67" s="12"/>
      <c r="B67" s="12">
        <v>425100</v>
      </c>
      <c r="C67" s="14" t="s">
        <v>49</v>
      </c>
      <c r="D67" s="44">
        <v>200000</v>
      </c>
      <c r="E67" s="41">
        <v>30000</v>
      </c>
    </row>
    <row r="68" spans="1:5" x14ac:dyDescent="0.2">
      <c r="A68" s="12"/>
      <c r="B68" s="12">
        <v>425200</v>
      </c>
      <c r="C68" s="14" t="s">
        <v>50</v>
      </c>
      <c r="D68" s="44">
        <v>150000</v>
      </c>
      <c r="E68" s="41"/>
    </row>
    <row r="69" spans="1:5" s="6" customFormat="1" ht="13.5" x14ac:dyDescent="0.2">
      <c r="A69" s="3">
        <v>426000</v>
      </c>
      <c r="B69" s="3"/>
      <c r="C69" s="5" t="s">
        <v>51</v>
      </c>
      <c r="D69" s="42">
        <f>SUM(D70:D78)</f>
        <v>240000</v>
      </c>
      <c r="E69" s="39">
        <f>SUM(E70:E78)</f>
        <v>0</v>
      </c>
    </row>
    <row r="70" spans="1:5" x14ac:dyDescent="0.2">
      <c r="A70" s="12"/>
      <c r="B70" s="12">
        <v>426100</v>
      </c>
      <c r="C70" s="13" t="s">
        <v>52</v>
      </c>
      <c r="D70" s="43">
        <v>100000</v>
      </c>
      <c r="E70" s="41"/>
    </row>
    <row r="71" spans="1:5" x14ac:dyDescent="0.2">
      <c r="A71" s="12"/>
      <c r="B71" s="12">
        <v>426200</v>
      </c>
      <c r="C71" s="13" t="s">
        <v>53</v>
      </c>
      <c r="D71" s="43"/>
      <c r="E71" s="41"/>
    </row>
    <row r="72" spans="1:5" ht="25.5" x14ac:dyDescent="0.2">
      <c r="A72" s="12"/>
      <c r="B72" s="12">
        <v>426300</v>
      </c>
      <c r="C72" s="13" t="s">
        <v>54</v>
      </c>
      <c r="D72" s="43"/>
      <c r="E72" s="41"/>
    </row>
    <row r="73" spans="1:5" x14ac:dyDescent="0.2">
      <c r="A73" s="12"/>
      <c r="B73" s="12">
        <v>426400</v>
      </c>
      <c r="C73" s="13" t="s">
        <v>55</v>
      </c>
      <c r="D73" s="43"/>
      <c r="E73" s="41"/>
    </row>
    <row r="74" spans="1:5" x14ac:dyDescent="0.2">
      <c r="A74" s="12"/>
      <c r="B74" s="12">
        <v>426500</v>
      </c>
      <c r="C74" s="13" t="s">
        <v>56</v>
      </c>
      <c r="D74" s="43"/>
      <c r="E74" s="41"/>
    </row>
    <row r="75" spans="1:5" x14ac:dyDescent="0.2">
      <c r="A75" s="12"/>
      <c r="B75" s="12">
        <v>426600</v>
      </c>
      <c r="C75" s="13" t="s">
        <v>57</v>
      </c>
      <c r="D75" s="43"/>
      <c r="E75" s="41"/>
    </row>
    <row r="76" spans="1:5" ht="15.75" customHeight="1" x14ac:dyDescent="0.2">
      <c r="A76" s="12"/>
      <c r="B76" s="12">
        <v>426700</v>
      </c>
      <c r="C76" s="13" t="s">
        <v>58</v>
      </c>
      <c r="D76" s="43">
        <v>20000</v>
      </c>
      <c r="E76" s="41"/>
    </row>
    <row r="77" spans="1:5" ht="25.5" x14ac:dyDescent="0.2">
      <c r="A77" s="12"/>
      <c r="B77" s="12">
        <v>426800</v>
      </c>
      <c r="C77" s="13" t="s">
        <v>59</v>
      </c>
      <c r="D77" s="43">
        <v>40000</v>
      </c>
      <c r="E77" s="41"/>
    </row>
    <row r="78" spans="1:5" x14ac:dyDescent="0.2">
      <c r="A78" s="12"/>
      <c r="B78" s="12">
        <v>426900</v>
      </c>
      <c r="C78" s="13" t="s">
        <v>60</v>
      </c>
      <c r="D78" s="43">
        <v>80000</v>
      </c>
      <c r="E78" s="41"/>
    </row>
    <row r="79" spans="1:5" ht="13.5" x14ac:dyDescent="0.2">
      <c r="A79" s="3">
        <v>431000</v>
      </c>
      <c r="B79" s="3"/>
      <c r="C79" s="5" t="s">
        <v>61</v>
      </c>
      <c r="D79" s="42">
        <f>SUM(D80:D82)</f>
        <v>0</v>
      </c>
      <c r="E79" s="42">
        <f>SUM(E80:E82)</f>
        <v>0</v>
      </c>
    </row>
    <row r="80" spans="1:5" x14ac:dyDescent="0.2">
      <c r="A80" s="12"/>
      <c r="B80" s="12">
        <v>431100</v>
      </c>
      <c r="C80" s="13" t="s">
        <v>62</v>
      </c>
      <c r="D80" s="41"/>
      <c r="E80" s="41"/>
    </row>
    <row r="81" spans="1:5" x14ac:dyDescent="0.2">
      <c r="A81" s="12"/>
      <c r="B81" s="12">
        <v>431200</v>
      </c>
      <c r="C81" s="13" t="s">
        <v>63</v>
      </c>
      <c r="D81" s="41"/>
      <c r="E81" s="41"/>
    </row>
    <row r="82" spans="1:5" x14ac:dyDescent="0.2">
      <c r="A82" s="12"/>
      <c r="B82" s="12">
        <v>431300</v>
      </c>
      <c r="C82" s="13" t="s">
        <v>64</v>
      </c>
      <c r="D82" s="41"/>
      <c r="E82" s="41"/>
    </row>
    <row r="83" spans="1:5" ht="13.5" x14ac:dyDescent="0.2">
      <c r="A83" s="3">
        <v>441000</v>
      </c>
      <c r="B83" s="3"/>
      <c r="C83" s="5" t="s">
        <v>65</v>
      </c>
      <c r="D83" s="42">
        <f>SUM(D84:D85)</f>
        <v>0</v>
      </c>
      <c r="E83" s="42">
        <f>SUM(E84:E85)</f>
        <v>0</v>
      </c>
    </row>
    <row r="84" spans="1:5" ht="25.5" x14ac:dyDescent="0.2">
      <c r="A84" s="12"/>
      <c r="B84" s="12">
        <v>441300</v>
      </c>
      <c r="C84" s="13" t="s">
        <v>66</v>
      </c>
      <c r="D84" s="41"/>
      <c r="E84" s="41"/>
    </row>
    <row r="85" spans="1:5" x14ac:dyDescent="0.2">
      <c r="A85" s="12"/>
      <c r="B85" s="12">
        <v>441400</v>
      </c>
      <c r="C85" s="13" t="s">
        <v>67</v>
      </c>
      <c r="D85" s="41"/>
      <c r="E85" s="41"/>
    </row>
    <row r="86" spans="1:5" s="6" customFormat="1" ht="13.5" x14ac:dyDescent="0.2">
      <c r="A86" s="3">
        <v>444000</v>
      </c>
      <c r="B86" s="3"/>
      <c r="C86" s="5" t="s">
        <v>68</v>
      </c>
      <c r="D86" s="39">
        <f>SUM(D87:D89)</f>
        <v>0</v>
      </c>
      <c r="E86" s="39">
        <f>SUM(E87:E89)</f>
        <v>0</v>
      </c>
    </row>
    <row r="87" spans="1:5" x14ac:dyDescent="0.2">
      <c r="A87" s="12"/>
      <c r="B87" s="12">
        <v>444100</v>
      </c>
      <c r="C87" s="13" t="s">
        <v>69</v>
      </c>
      <c r="D87" s="41"/>
      <c r="E87" s="41"/>
    </row>
    <row r="88" spans="1:5" x14ac:dyDescent="0.2">
      <c r="A88" s="12"/>
      <c r="B88" s="12">
        <v>444200</v>
      </c>
      <c r="C88" s="13" t="s">
        <v>70</v>
      </c>
      <c r="D88" s="41"/>
      <c r="E88" s="41"/>
    </row>
    <row r="89" spans="1:5" x14ac:dyDescent="0.2">
      <c r="A89" s="12"/>
      <c r="B89" s="12">
        <v>444300</v>
      </c>
      <c r="C89" s="13" t="s">
        <v>71</v>
      </c>
      <c r="D89" s="41"/>
      <c r="E89" s="41"/>
    </row>
    <row r="90" spans="1:5" s="6" customFormat="1" ht="27" x14ac:dyDescent="0.25">
      <c r="A90" s="15">
        <v>451000</v>
      </c>
      <c r="B90" s="15"/>
      <c r="C90" s="16" t="s">
        <v>72</v>
      </c>
      <c r="D90" s="39">
        <f>SUM(D91:D92)</f>
        <v>0</v>
      </c>
      <c r="E90" s="39">
        <f>SUM(E91:E92)</f>
        <v>0</v>
      </c>
    </row>
    <row r="91" spans="1:5" ht="25.5" x14ac:dyDescent="0.2">
      <c r="A91" s="17"/>
      <c r="B91" s="17">
        <v>451100</v>
      </c>
      <c r="C91" s="18" t="s">
        <v>73</v>
      </c>
      <c r="D91" s="41"/>
      <c r="E91" s="41"/>
    </row>
    <row r="92" spans="1:5" ht="25.5" x14ac:dyDescent="0.2">
      <c r="A92" s="17"/>
      <c r="B92" s="17">
        <v>451200</v>
      </c>
      <c r="C92" s="18" t="s">
        <v>74</v>
      </c>
      <c r="D92" s="41"/>
      <c r="E92" s="41"/>
    </row>
    <row r="93" spans="1:5" s="6" customFormat="1" ht="13.5" x14ac:dyDescent="0.25">
      <c r="A93" s="15">
        <v>454000</v>
      </c>
      <c r="B93" s="15"/>
      <c r="C93" s="16" t="s">
        <v>75</v>
      </c>
      <c r="D93" s="39">
        <f>SUM(D94:D95)</f>
        <v>0</v>
      </c>
      <c r="E93" s="39">
        <f>SUM(E94:E95)</f>
        <v>0</v>
      </c>
    </row>
    <row r="94" spans="1:5" x14ac:dyDescent="0.2">
      <c r="A94" s="17"/>
      <c r="B94" s="17">
        <v>454100</v>
      </c>
      <c r="C94" s="18" t="s">
        <v>76</v>
      </c>
      <c r="D94" s="41"/>
      <c r="E94" s="41"/>
    </row>
    <row r="95" spans="1:5" x14ac:dyDescent="0.2">
      <c r="A95" s="17"/>
      <c r="B95" s="17">
        <v>454200</v>
      </c>
      <c r="C95" s="18" t="s">
        <v>77</v>
      </c>
      <c r="D95" s="41"/>
      <c r="E95" s="41"/>
    </row>
    <row r="96" spans="1:5" ht="13.5" x14ac:dyDescent="0.25">
      <c r="A96" s="15">
        <v>463000</v>
      </c>
      <c r="B96" s="15"/>
      <c r="C96" s="16" t="s">
        <v>78</v>
      </c>
      <c r="D96" s="42">
        <f>SUM(D97:D98)</f>
        <v>0</v>
      </c>
      <c r="E96" s="42">
        <f>SUM(E97:E98)</f>
        <v>0</v>
      </c>
    </row>
    <row r="97" spans="1:5" x14ac:dyDescent="0.2">
      <c r="A97" s="17"/>
      <c r="B97" s="19">
        <v>463100</v>
      </c>
      <c r="C97" s="18" t="s">
        <v>79</v>
      </c>
      <c r="D97" s="41"/>
      <c r="E97" s="41"/>
    </row>
    <row r="98" spans="1:5" x14ac:dyDescent="0.2">
      <c r="A98" s="17"/>
      <c r="B98" s="19">
        <v>463200</v>
      </c>
      <c r="C98" s="18" t="s">
        <v>80</v>
      </c>
      <c r="D98" s="41"/>
      <c r="E98" s="41"/>
    </row>
    <row r="99" spans="1:5" ht="13.5" x14ac:dyDescent="0.25">
      <c r="A99" s="15">
        <v>465000</v>
      </c>
      <c r="B99" s="15"/>
      <c r="C99" s="16" t="s">
        <v>81</v>
      </c>
      <c r="D99" s="42">
        <f>SUM(D100:D101)</f>
        <v>0</v>
      </c>
      <c r="E99" s="42">
        <f>SUM(E100:E101)</f>
        <v>0</v>
      </c>
    </row>
    <row r="100" spans="1:5" x14ac:dyDescent="0.2">
      <c r="A100" s="17"/>
      <c r="B100" s="19"/>
      <c r="C100" s="18" t="s">
        <v>82</v>
      </c>
      <c r="D100" s="41">
        <v>0</v>
      </c>
      <c r="E100" s="41"/>
    </row>
    <row r="101" spans="1:5" x14ac:dyDescent="0.2">
      <c r="A101" s="17"/>
      <c r="B101" s="19"/>
      <c r="C101" s="18" t="s">
        <v>83</v>
      </c>
      <c r="D101" s="41"/>
      <c r="E101" s="41"/>
    </row>
    <row r="102" spans="1:5" s="6" customFormat="1" ht="13.5" x14ac:dyDescent="0.25">
      <c r="A102" s="15">
        <v>472000</v>
      </c>
      <c r="B102" s="20"/>
      <c r="C102" s="16" t="s">
        <v>84</v>
      </c>
      <c r="D102" s="39">
        <f>SUM(D103:D111)</f>
        <v>0</v>
      </c>
      <c r="E102" s="39">
        <f>SUM(E103:E111)</f>
        <v>0</v>
      </c>
    </row>
    <row r="103" spans="1:5" ht="25.5" x14ac:dyDescent="0.2">
      <c r="A103" s="17"/>
      <c r="B103" s="17">
        <v>472100</v>
      </c>
      <c r="C103" s="18" t="s">
        <v>85</v>
      </c>
      <c r="D103" s="41"/>
      <c r="E103" s="41"/>
    </row>
    <row r="104" spans="1:5" x14ac:dyDescent="0.2">
      <c r="A104" s="17"/>
      <c r="B104" s="17">
        <v>472200</v>
      </c>
      <c r="C104" s="18" t="s">
        <v>86</v>
      </c>
      <c r="D104" s="41"/>
      <c r="E104" s="41"/>
    </row>
    <row r="105" spans="1:5" x14ac:dyDescent="0.2">
      <c r="A105" s="17"/>
      <c r="B105" s="17">
        <v>472300</v>
      </c>
      <c r="C105" s="18" t="s">
        <v>87</v>
      </c>
      <c r="D105" s="41"/>
      <c r="E105" s="41"/>
    </row>
    <row r="106" spans="1:5" x14ac:dyDescent="0.2">
      <c r="A106" s="17"/>
      <c r="B106" s="17">
        <v>472400</v>
      </c>
      <c r="C106" s="18" t="s">
        <v>88</v>
      </c>
      <c r="D106" s="41"/>
      <c r="E106" s="41"/>
    </row>
    <row r="107" spans="1:5" x14ac:dyDescent="0.2">
      <c r="A107" s="17"/>
      <c r="B107" s="17">
        <v>472500</v>
      </c>
      <c r="C107" s="18" t="s">
        <v>89</v>
      </c>
      <c r="D107" s="41"/>
      <c r="E107" s="41"/>
    </row>
    <row r="108" spans="1:5" x14ac:dyDescent="0.2">
      <c r="A108" s="17"/>
      <c r="B108" s="17">
        <v>472600</v>
      </c>
      <c r="C108" s="18" t="s">
        <v>90</v>
      </c>
      <c r="D108" s="41"/>
      <c r="E108" s="41"/>
    </row>
    <row r="109" spans="1:5" ht="25.5" x14ac:dyDescent="0.2">
      <c r="A109" s="17"/>
      <c r="B109" s="17">
        <v>472700</v>
      </c>
      <c r="C109" s="18" t="s">
        <v>91</v>
      </c>
      <c r="D109" s="41"/>
      <c r="E109" s="41"/>
    </row>
    <row r="110" spans="1:5" x14ac:dyDescent="0.2">
      <c r="A110" s="17"/>
      <c r="B110" s="17">
        <v>472800</v>
      </c>
      <c r="C110" s="18" t="s">
        <v>92</v>
      </c>
      <c r="D110" s="41"/>
      <c r="E110" s="41"/>
    </row>
    <row r="111" spans="1:5" x14ac:dyDescent="0.2">
      <c r="A111" s="17"/>
      <c r="B111" s="17">
        <v>472900</v>
      </c>
      <c r="C111" s="18" t="s">
        <v>93</v>
      </c>
      <c r="D111" s="41"/>
      <c r="E111" s="41"/>
    </row>
    <row r="112" spans="1:5" s="6" customFormat="1" ht="13.5" x14ac:dyDescent="0.25">
      <c r="A112" s="15">
        <v>481000</v>
      </c>
      <c r="B112" s="15"/>
      <c r="C112" s="16" t="s">
        <v>94</v>
      </c>
      <c r="D112" s="39">
        <f>SUM(D113:D114)</f>
        <v>0</v>
      </c>
      <c r="E112" s="39">
        <f>SUM(E113:E114)</f>
        <v>0</v>
      </c>
    </row>
    <row r="113" spans="1:5" ht="25.5" x14ac:dyDescent="0.2">
      <c r="A113" s="17"/>
      <c r="B113" s="12">
        <v>481100</v>
      </c>
      <c r="C113" s="18" t="s">
        <v>95</v>
      </c>
      <c r="D113" s="41"/>
      <c r="E113" s="41"/>
    </row>
    <row r="114" spans="1:5" x14ac:dyDescent="0.2">
      <c r="A114" s="17"/>
      <c r="B114" s="12">
        <v>481900</v>
      </c>
      <c r="C114" s="18" t="s">
        <v>96</v>
      </c>
      <c r="D114" s="41"/>
      <c r="E114" s="41"/>
    </row>
    <row r="115" spans="1:5" s="6" customFormat="1" ht="13.5" x14ac:dyDescent="0.25">
      <c r="A115" s="15">
        <v>482000</v>
      </c>
      <c r="B115" s="15"/>
      <c r="C115" s="16" t="s">
        <v>97</v>
      </c>
      <c r="D115" s="39">
        <f>SUM(D116:D118)</f>
        <v>20000</v>
      </c>
      <c r="E115" s="39">
        <f>SUM(E116:E118)</f>
        <v>0</v>
      </c>
    </row>
    <row r="116" spans="1:5" x14ac:dyDescent="0.2">
      <c r="A116" s="17"/>
      <c r="B116" s="17">
        <v>482100</v>
      </c>
      <c r="C116" s="18" t="s">
        <v>98</v>
      </c>
      <c r="D116" s="41"/>
      <c r="E116" s="41"/>
    </row>
    <row r="117" spans="1:5" x14ac:dyDescent="0.2">
      <c r="A117" s="17"/>
      <c r="B117" s="17">
        <v>482200</v>
      </c>
      <c r="C117" s="18" t="s">
        <v>99</v>
      </c>
      <c r="D117" s="41">
        <v>20000</v>
      </c>
      <c r="E117" s="41"/>
    </row>
    <row r="118" spans="1:5" x14ac:dyDescent="0.2">
      <c r="A118" s="17"/>
      <c r="B118" s="17">
        <v>482300</v>
      </c>
      <c r="C118" s="18" t="s">
        <v>100</v>
      </c>
      <c r="D118" s="41"/>
      <c r="E118" s="41"/>
    </row>
    <row r="119" spans="1:5" s="6" customFormat="1" ht="13.5" x14ac:dyDescent="0.25">
      <c r="A119" s="3">
        <v>483000</v>
      </c>
      <c r="B119" s="3"/>
      <c r="C119" s="16" t="s">
        <v>101</v>
      </c>
      <c r="D119" s="39">
        <f>SUM(D120)</f>
        <v>350000</v>
      </c>
      <c r="E119" s="39">
        <f>SUM(E120)</f>
        <v>0</v>
      </c>
    </row>
    <row r="120" spans="1:5" x14ac:dyDescent="0.2">
      <c r="A120" s="12"/>
      <c r="B120" s="12">
        <v>483100</v>
      </c>
      <c r="C120" s="18" t="s">
        <v>101</v>
      </c>
      <c r="D120" s="41">
        <v>350000</v>
      </c>
      <c r="E120" s="41"/>
    </row>
    <row r="121" spans="1:5" s="6" customFormat="1" ht="40.5" x14ac:dyDescent="0.25">
      <c r="A121" s="3">
        <v>484000</v>
      </c>
      <c r="B121" s="3"/>
      <c r="C121" s="16" t="s">
        <v>102</v>
      </c>
      <c r="D121" s="39">
        <f>SUM(D122:D123)</f>
        <v>0</v>
      </c>
      <c r="E121" s="39">
        <f>SUM(E122:E123)</f>
        <v>0</v>
      </c>
    </row>
    <row r="122" spans="1:5" ht="25.5" x14ac:dyDescent="0.2">
      <c r="A122" s="12"/>
      <c r="B122" s="21">
        <v>484100</v>
      </c>
      <c r="C122" s="22" t="s">
        <v>103</v>
      </c>
      <c r="D122" s="41"/>
      <c r="E122" s="41"/>
    </row>
    <row r="123" spans="1:5" x14ac:dyDescent="0.2">
      <c r="A123" s="12"/>
      <c r="B123" s="21">
        <v>484200</v>
      </c>
      <c r="C123" s="22" t="s">
        <v>104</v>
      </c>
      <c r="D123" s="41"/>
      <c r="E123" s="41"/>
    </row>
    <row r="124" spans="1:5" s="6" customFormat="1" ht="27" customHeight="1" x14ac:dyDescent="0.25">
      <c r="A124" s="3">
        <v>485000</v>
      </c>
      <c r="B124" s="23"/>
      <c r="C124" s="24" t="s">
        <v>105</v>
      </c>
      <c r="D124" s="39">
        <f>D125</f>
        <v>0</v>
      </c>
      <c r="E124" s="39">
        <f>E125</f>
        <v>0</v>
      </c>
    </row>
    <row r="125" spans="1:5" ht="25.5" x14ac:dyDescent="0.2">
      <c r="A125" s="10"/>
      <c r="B125" s="10">
        <v>485100</v>
      </c>
      <c r="C125" s="25" t="s">
        <v>105</v>
      </c>
      <c r="D125" s="40"/>
      <c r="E125" s="40"/>
    </row>
    <row r="126" spans="1:5" x14ac:dyDescent="0.2">
      <c r="A126" s="60"/>
      <c r="B126" s="60"/>
      <c r="C126" s="61" t="s">
        <v>106</v>
      </c>
      <c r="D126" s="58">
        <f>D16+D18+D22+D24+D29+D31+D33+D35+D43+D49+D58+D66+D69+D79+D83+D86+D90+D93+D96+D99+D102+D112+D115+D119+D121+D124</f>
        <v>18345000</v>
      </c>
      <c r="E126" s="58">
        <f>E16+E18+E22+E24+E29+E31+E33+E35+E43+E49+E58+E66+E69+E79+E83+E86+E90+E93+E96+E99+E102+E112+E115+E119+E121+E124</f>
        <v>530000</v>
      </c>
    </row>
    <row r="127" spans="1:5" s="6" customFormat="1" ht="13.5" x14ac:dyDescent="0.25">
      <c r="A127" s="15">
        <v>511000</v>
      </c>
      <c r="B127" s="15"/>
      <c r="C127" s="26" t="s">
        <v>107</v>
      </c>
      <c r="D127" s="39">
        <f>SUM(D128:D131)</f>
        <v>0</v>
      </c>
      <c r="E127" s="39">
        <f>SUM(E128:E131)</f>
        <v>0</v>
      </c>
    </row>
    <row r="128" spans="1:5" x14ac:dyDescent="0.2">
      <c r="A128" s="27"/>
      <c r="B128" s="21">
        <v>511100</v>
      </c>
      <c r="C128" s="28" t="s">
        <v>108</v>
      </c>
      <c r="D128" s="41"/>
      <c r="E128" s="41"/>
    </row>
    <row r="129" spans="1:5" x14ac:dyDescent="0.2">
      <c r="A129" s="27"/>
      <c r="B129" s="21">
        <v>511200</v>
      </c>
      <c r="C129" s="28" t="s">
        <v>109</v>
      </c>
      <c r="D129" s="41"/>
      <c r="E129" s="41"/>
    </row>
    <row r="130" spans="1:5" x14ac:dyDescent="0.2">
      <c r="A130" s="27"/>
      <c r="B130" s="21">
        <v>511300</v>
      </c>
      <c r="C130" s="28" t="s">
        <v>110</v>
      </c>
      <c r="D130" s="41"/>
      <c r="E130" s="41"/>
    </row>
    <row r="131" spans="1:5" x14ac:dyDescent="0.2">
      <c r="A131" s="27"/>
      <c r="B131" s="21">
        <v>511400</v>
      </c>
      <c r="C131" s="28" t="s">
        <v>111</v>
      </c>
      <c r="D131" s="45"/>
      <c r="E131" s="41"/>
    </row>
    <row r="132" spans="1:5" s="6" customFormat="1" ht="13.5" x14ac:dyDescent="0.25">
      <c r="A132" s="15">
        <v>512000</v>
      </c>
      <c r="B132" s="15"/>
      <c r="C132" s="16" t="s">
        <v>112</v>
      </c>
      <c r="D132" s="46">
        <f>SUM(D133:D141)</f>
        <v>200000</v>
      </c>
      <c r="E132" s="39">
        <f>SUM(E133:E141)</f>
        <v>400000</v>
      </c>
    </row>
    <row r="133" spans="1:5" x14ac:dyDescent="0.2">
      <c r="A133" s="27"/>
      <c r="B133" s="29">
        <v>512100</v>
      </c>
      <c r="C133" s="30" t="s">
        <v>113</v>
      </c>
      <c r="D133" s="45"/>
      <c r="E133" s="41"/>
    </row>
    <row r="134" spans="1:5" x14ac:dyDescent="0.2">
      <c r="A134" s="27"/>
      <c r="B134" s="29">
        <v>512200</v>
      </c>
      <c r="C134" s="30" t="s">
        <v>114</v>
      </c>
      <c r="D134" s="45">
        <v>200000</v>
      </c>
      <c r="E134" s="41">
        <v>400000</v>
      </c>
    </row>
    <row r="135" spans="1:5" x14ac:dyDescent="0.2">
      <c r="A135" s="27"/>
      <c r="B135" s="29">
        <v>512300</v>
      </c>
      <c r="C135" s="30" t="s">
        <v>115</v>
      </c>
      <c r="D135" s="45"/>
      <c r="E135" s="41"/>
    </row>
    <row r="136" spans="1:5" x14ac:dyDescent="0.2">
      <c r="A136" s="27"/>
      <c r="B136" s="29">
        <v>512400</v>
      </c>
      <c r="C136" s="30" t="s">
        <v>116</v>
      </c>
      <c r="D136" s="45"/>
      <c r="E136" s="41"/>
    </row>
    <row r="137" spans="1:5" x14ac:dyDescent="0.2">
      <c r="A137" s="27"/>
      <c r="B137" s="29">
        <v>512500</v>
      </c>
      <c r="C137" s="30" t="s">
        <v>117</v>
      </c>
      <c r="D137" s="45"/>
      <c r="E137" s="41"/>
    </row>
    <row r="138" spans="1:5" x14ac:dyDescent="0.2">
      <c r="A138" s="27"/>
      <c r="B138" s="29">
        <v>512600</v>
      </c>
      <c r="C138" s="30" t="s">
        <v>118</v>
      </c>
      <c r="D138" s="45"/>
      <c r="E138" s="41"/>
    </row>
    <row r="139" spans="1:5" x14ac:dyDescent="0.2">
      <c r="A139" s="27"/>
      <c r="B139" s="29">
        <v>512700</v>
      </c>
      <c r="C139" s="30" t="s">
        <v>119</v>
      </c>
      <c r="D139" s="45"/>
      <c r="E139" s="41"/>
    </row>
    <row r="140" spans="1:5" x14ac:dyDescent="0.2">
      <c r="A140" s="27"/>
      <c r="B140" s="29">
        <v>512800</v>
      </c>
      <c r="C140" s="30" t="s">
        <v>120</v>
      </c>
      <c r="D140" s="41"/>
      <c r="E140" s="41"/>
    </row>
    <row r="141" spans="1:5" ht="25.5" x14ac:dyDescent="0.2">
      <c r="A141" s="27"/>
      <c r="B141" s="29">
        <v>512900</v>
      </c>
      <c r="C141" s="30" t="s">
        <v>121</v>
      </c>
      <c r="D141" s="41"/>
      <c r="E141" s="41"/>
    </row>
    <row r="142" spans="1:5" s="6" customFormat="1" ht="13.5" x14ac:dyDescent="0.25">
      <c r="A142" s="15">
        <v>513000</v>
      </c>
      <c r="B142" s="15"/>
      <c r="C142" s="16" t="s">
        <v>122</v>
      </c>
      <c r="D142" s="39">
        <f>D143</f>
        <v>0</v>
      </c>
      <c r="E142" s="39">
        <f>E143</f>
        <v>0</v>
      </c>
    </row>
    <row r="143" spans="1:5" x14ac:dyDescent="0.2">
      <c r="A143" s="27"/>
      <c r="B143" s="27">
        <v>513100</v>
      </c>
      <c r="C143" s="30" t="s">
        <v>122</v>
      </c>
      <c r="D143" s="41"/>
      <c r="E143" s="41"/>
    </row>
    <row r="144" spans="1:5" s="6" customFormat="1" ht="13.5" x14ac:dyDescent="0.25">
      <c r="A144" s="15">
        <v>515000</v>
      </c>
      <c r="B144" s="15"/>
      <c r="C144" s="16" t="s">
        <v>123</v>
      </c>
      <c r="D144" s="39">
        <f>D145</f>
        <v>200000</v>
      </c>
      <c r="E144" s="39">
        <f>E145</f>
        <v>170000</v>
      </c>
    </row>
    <row r="145" spans="1:5" x14ac:dyDescent="0.2">
      <c r="A145" s="17"/>
      <c r="B145" s="17">
        <v>515100</v>
      </c>
      <c r="C145" s="31" t="s">
        <v>123</v>
      </c>
      <c r="D145" s="41">
        <v>200000</v>
      </c>
      <c r="E145" s="41">
        <v>170000</v>
      </c>
    </row>
    <row r="146" spans="1:5" ht="13.5" x14ac:dyDescent="0.25">
      <c r="A146" s="15">
        <v>523000</v>
      </c>
      <c r="B146" s="15"/>
      <c r="C146" s="16" t="s">
        <v>124</v>
      </c>
      <c r="D146" s="42">
        <f>D147</f>
        <v>0</v>
      </c>
      <c r="E146" s="42">
        <f>E147</f>
        <v>0</v>
      </c>
    </row>
    <row r="147" spans="1:5" x14ac:dyDescent="0.2">
      <c r="A147" s="17"/>
      <c r="B147" s="17">
        <v>523100</v>
      </c>
      <c r="C147" s="31" t="s">
        <v>124</v>
      </c>
      <c r="D147" s="41"/>
      <c r="E147" s="41"/>
    </row>
    <row r="148" spans="1:5" ht="13.5" x14ac:dyDescent="0.25">
      <c r="A148" s="15">
        <v>541000</v>
      </c>
      <c r="B148" s="15"/>
      <c r="C148" s="32" t="s">
        <v>125</v>
      </c>
      <c r="D148" s="42">
        <f>D149</f>
        <v>0</v>
      </c>
      <c r="E148" s="42">
        <f>E149</f>
        <v>0</v>
      </c>
    </row>
    <row r="149" spans="1:5" x14ac:dyDescent="0.2">
      <c r="A149" s="33"/>
      <c r="B149" s="33">
        <v>541100</v>
      </c>
      <c r="C149" s="34" t="s">
        <v>125</v>
      </c>
      <c r="D149" s="40"/>
      <c r="E149" s="40"/>
    </row>
    <row r="150" spans="1:5" x14ac:dyDescent="0.2">
      <c r="A150" s="56"/>
      <c r="B150" s="56"/>
      <c r="C150" s="57" t="s">
        <v>126</v>
      </c>
      <c r="D150" s="58">
        <f>D127+D132+D142+D144+D146+D148</f>
        <v>400000</v>
      </c>
      <c r="E150" s="58">
        <f>E127+E132+E142+E144+E146+E148</f>
        <v>570000</v>
      </c>
    </row>
    <row r="151" spans="1:5" ht="13.5" x14ac:dyDescent="0.25">
      <c r="A151" s="15">
        <v>611000</v>
      </c>
      <c r="B151" s="15"/>
      <c r="C151" s="32" t="s">
        <v>127</v>
      </c>
      <c r="D151" s="39">
        <f>D152+D153</f>
        <v>0</v>
      </c>
      <c r="E151" s="39">
        <f>E152+E153</f>
        <v>0</v>
      </c>
    </row>
    <row r="152" spans="1:5" ht="25.5" x14ac:dyDescent="0.2">
      <c r="A152" s="35"/>
      <c r="B152" s="17">
        <v>611300</v>
      </c>
      <c r="C152" s="31" t="s">
        <v>128</v>
      </c>
      <c r="D152" s="43"/>
      <c r="E152" s="43"/>
    </row>
    <row r="153" spans="1:5" x14ac:dyDescent="0.2">
      <c r="A153" s="35"/>
      <c r="B153" s="17">
        <v>611400</v>
      </c>
      <c r="C153" s="31" t="s">
        <v>129</v>
      </c>
      <c r="D153" s="43"/>
      <c r="E153" s="43"/>
    </row>
    <row r="154" spans="1:5" ht="13.5" x14ac:dyDescent="0.25">
      <c r="A154" s="15">
        <v>621000</v>
      </c>
      <c r="B154" s="15"/>
      <c r="C154" s="32" t="s">
        <v>130</v>
      </c>
      <c r="D154" s="39">
        <f>SUM(D155:D156)</f>
        <v>0</v>
      </c>
      <c r="E154" s="39">
        <f>E155+E156</f>
        <v>0</v>
      </c>
    </row>
    <row r="155" spans="1:5" s="38" customFormat="1" ht="25.5" x14ac:dyDescent="0.2">
      <c r="A155" s="36"/>
      <c r="B155" s="36">
        <v>621600</v>
      </c>
      <c r="C155" s="37" t="s">
        <v>131</v>
      </c>
      <c r="D155" s="41"/>
      <c r="E155" s="41"/>
    </row>
    <row r="156" spans="1:5" s="38" customFormat="1" x14ac:dyDescent="0.2">
      <c r="A156" s="36"/>
      <c r="B156" s="36">
        <v>621900</v>
      </c>
      <c r="C156" s="37" t="s">
        <v>132</v>
      </c>
      <c r="D156" s="41"/>
      <c r="E156" s="41"/>
    </row>
    <row r="157" spans="1:5" s="6" customFormat="1" x14ac:dyDescent="0.2">
      <c r="A157" s="59"/>
      <c r="B157" s="59"/>
      <c r="C157" s="59" t="s">
        <v>133</v>
      </c>
      <c r="D157" s="58">
        <f>SUM(D126,D150,D151,D154)</f>
        <v>18745000</v>
      </c>
      <c r="E157" s="58">
        <f>E126+E150+E151+E154</f>
        <v>1100000</v>
      </c>
    </row>
    <row r="158" spans="1:5" x14ac:dyDescent="0.2">
      <c r="A158" s="51"/>
      <c r="B158" s="52"/>
      <c r="C158" s="53" t="s">
        <v>134</v>
      </c>
      <c r="D158" s="54"/>
      <c r="E158" s="54"/>
    </row>
    <row r="159" spans="1:5" x14ac:dyDescent="0.2">
      <c r="A159" s="63"/>
      <c r="B159" s="64" t="s">
        <v>135</v>
      </c>
      <c r="C159" s="65" t="s">
        <v>136</v>
      </c>
      <c r="D159" s="66">
        <f>SUM(D157)</f>
        <v>18745000</v>
      </c>
      <c r="E159" s="67"/>
    </row>
    <row r="160" spans="1:5" ht="19.5" customHeight="1" x14ac:dyDescent="0.2">
      <c r="A160" s="63"/>
      <c r="B160" s="64" t="s">
        <v>137</v>
      </c>
      <c r="C160" s="65" t="s">
        <v>138</v>
      </c>
      <c r="D160" s="55" t="s">
        <v>139</v>
      </c>
      <c r="E160" s="67"/>
    </row>
    <row r="161" spans="1:5" x14ac:dyDescent="0.2">
      <c r="A161" s="63"/>
      <c r="B161" s="64" t="s">
        <v>140</v>
      </c>
      <c r="C161" s="65" t="s">
        <v>141</v>
      </c>
      <c r="D161" s="67"/>
      <c r="E161" s="67"/>
    </row>
    <row r="162" spans="1:5" x14ac:dyDescent="0.2">
      <c r="A162" s="63"/>
      <c r="B162" s="64" t="s">
        <v>142</v>
      </c>
      <c r="C162" s="65" t="s">
        <v>143</v>
      </c>
      <c r="D162" s="67"/>
      <c r="E162" s="67"/>
    </row>
    <row r="163" spans="1:5" x14ac:dyDescent="0.2">
      <c r="A163" s="63"/>
      <c r="B163" s="64" t="s">
        <v>144</v>
      </c>
      <c r="C163" s="65" t="s">
        <v>145</v>
      </c>
      <c r="D163" s="67"/>
      <c r="E163" s="66">
        <f>SUM(E157)</f>
        <v>1100000</v>
      </c>
    </row>
    <row r="164" spans="1:5" ht="25.5" x14ac:dyDescent="0.2">
      <c r="A164" s="63"/>
      <c r="B164" s="64" t="s">
        <v>146</v>
      </c>
      <c r="C164" s="65" t="s">
        <v>147</v>
      </c>
      <c r="D164" s="67"/>
      <c r="E164" s="67"/>
    </row>
    <row r="165" spans="1:5" x14ac:dyDescent="0.2">
      <c r="A165" s="63"/>
      <c r="B165" s="64" t="s">
        <v>148</v>
      </c>
      <c r="C165" s="65" t="s">
        <v>149</v>
      </c>
      <c r="D165" s="67"/>
      <c r="E165" s="67"/>
    </row>
    <row r="166" spans="1:5" x14ac:dyDescent="0.2">
      <c r="A166" s="63"/>
      <c r="B166" s="64">
        <v>10</v>
      </c>
      <c r="C166" s="65" t="s">
        <v>150</v>
      </c>
      <c r="D166" s="67"/>
      <c r="E166" s="67"/>
    </row>
    <row r="167" spans="1:5" x14ac:dyDescent="0.2">
      <c r="A167" s="63"/>
      <c r="B167" s="64">
        <v>11</v>
      </c>
      <c r="C167" s="65" t="s">
        <v>151</v>
      </c>
      <c r="D167" s="67"/>
      <c r="E167" s="67"/>
    </row>
    <row r="168" spans="1:5" ht="25.5" x14ac:dyDescent="0.2">
      <c r="A168" s="63"/>
      <c r="B168" s="64">
        <v>12</v>
      </c>
      <c r="C168" s="65" t="s">
        <v>152</v>
      </c>
      <c r="D168" s="67"/>
      <c r="E168" s="67"/>
    </row>
    <row r="169" spans="1:5" ht="27" customHeight="1" x14ac:dyDescent="0.2">
      <c r="A169" s="63"/>
      <c r="B169" s="64">
        <v>13</v>
      </c>
      <c r="C169" s="65" t="s">
        <v>153</v>
      </c>
      <c r="D169" s="67"/>
      <c r="E169" s="67"/>
    </row>
    <row r="170" spans="1:5" s="6" customFormat="1" x14ac:dyDescent="0.2">
      <c r="A170" s="76" t="s">
        <v>154</v>
      </c>
      <c r="B170" s="76"/>
      <c r="C170" s="76"/>
      <c r="D170" s="76"/>
      <c r="E170" s="76"/>
    </row>
    <row r="171" spans="1:5" ht="27.75" customHeight="1" x14ac:dyDescent="0.2"/>
    <row r="172" spans="1:5" x14ac:dyDescent="0.2">
      <c r="A172" s="6" t="s">
        <v>155</v>
      </c>
      <c r="B172" s="75" t="s">
        <v>161</v>
      </c>
      <c r="C172" s="75"/>
      <c r="D172" s="70" t="s">
        <v>163</v>
      </c>
      <c r="E172" s="70"/>
    </row>
    <row r="173" spans="1:5" x14ac:dyDescent="0.2">
      <c r="C173" s="62" t="s">
        <v>162</v>
      </c>
      <c r="D173" s="6"/>
      <c r="E173" s="6"/>
    </row>
    <row r="174" spans="1:5" x14ac:dyDescent="0.2">
      <c r="D174" s="71"/>
      <c r="E174" s="71"/>
    </row>
  </sheetData>
  <sheetProtection password="CF7A" sheet="1" formatCells="0" formatRows="0" insertRows="0" deleteRows="0"/>
  <mergeCells count="15">
    <mergeCell ref="A2:E2"/>
    <mergeCell ref="A3:E3"/>
    <mergeCell ref="A5:E5"/>
    <mergeCell ref="D7:E7"/>
    <mergeCell ref="D8:E8"/>
    <mergeCell ref="D9:E9"/>
    <mergeCell ref="D172:E172"/>
    <mergeCell ref="D174:E174"/>
    <mergeCell ref="A4:E4"/>
    <mergeCell ref="D10:E10"/>
    <mergeCell ref="D11:E11"/>
    <mergeCell ref="A13:E13"/>
    <mergeCell ref="B172:C172"/>
    <mergeCell ref="A6:E6"/>
    <mergeCell ref="A170:E17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табела2</vt:lpstr>
    </vt:vector>
  </TitlesOfParts>
  <Company>SOKV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Bojana</dc:creator>
  <cp:lastModifiedBy>Biblioteka</cp:lastModifiedBy>
  <cp:lastPrinted>2024-01-19T13:23:38Z</cp:lastPrinted>
  <dcterms:created xsi:type="dcterms:W3CDTF">2005-05-27T09:23:29Z</dcterms:created>
  <dcterms:modified xsi:type="dcterms:W3CDTF">2024-03-19T11:02:56Z</dcterms:modified>
</cp:coreProperties>
</file>